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isudk.sharepoint.com/sites/CISUSekretariat/Delte dokumenter/General/02_Puljer/01_Forvaltningen/Udvikling af underside til cisu.dk/Formater og eksempler som vi skal have på hjemmesiden/Dansk/2. Budget/"/>
    </mc:Choice>
  </mc:AlternateContent>
  <xr:revisionPtr revIDLastSave="263" documentId="8_{635668DF-BB15-4088-8BE0-6814F74DC9B2}" xr6:coauthVersionLast="47" xr6:coauthVersionMax="47" xr10:uidLastSave="{E2F04C93-94D9-4E3C-8A22-7658A2DD7B0A}"/>
  <bookViews>
    <workbookView xWindow="-120" yWindow="-120" windowWidth="29040" windowHeight="15720" activeTab="1" xr2:uid="{F5FD6A28-3513-4839-9EDC-39A413E850E5}"/>
  </bookViews>
  <sheets>
    <sheet name="Skabelon" sheetId="1" r:id="rId1"/>
    <sheet name="Eksempe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I17" i="1"/>
  <c r="C17" i="1"/>
  <c r="K19" i="1"/>
  <c r="E19" i="1"/>
  <c r="F19" i="1"/>
  <c r="G19" i="1"/>
  <c r="H19" i="1"/>
  <c r="I19" i="1"/>
  <c r="K15" i="1"/>
  <c r="I15" i="1"/>
  <c r="C15" i="1"/>
  <c r="I15" i="2"/>
  <c r="K15" i="2"/>
  <c r="C15" i="2"/>
  <c r="I9" i="2"/>
  <c r="I10" i="2"/>
  <c r="I11" i="2"/>
  <c r="I12" i="2"/>
  <c r="I13" i="2"/>
  <c r="I14" i="2"/>
  <c r="I16" i="2"/>
  <c r="I7" i="1"/>
  <c r="I8" i="1"/>
  <c r="I9" i="1"/>
  <c r="I10" i="1"/>
  <c r="I11" i="1"/>
  <c r="I12" i="1"/>
  <c r="I13" i="1"/>
  <c r="I14" i="1"/>
  <c r="I16" i="1"/>
  <c r="I6" i="1"/>
  <c r="H7" i="2"/>
  <c r="G7" i="2"/>
  <c r="G8" i="2" s="1"/>
  <c r="G18" i="2" s="1"/>
  <c r="F7" i="2"/>
  <c r="F8" i="2" s="1"/>
  <c r="F18" i="2" s="1"/>
  <c r="E7" i="2"/>
  <c r="E8" i="2" s="1"/>
  <c r="E18" i="2" s="1"/>
  <c r="B16" i="2"/>
  <c r="B13" i="2"/>
  <c r="B8" i="2"/>
  <c r="C8" i="2" s="1"/>
  <c r="K16" i="2"/>
  <c r="C14" i="2"/>
  <c r="K14" i="2" s="1"/>
  <c r="K13" i="2"/>
  <c r="C12" i="2"/>
  <c r="K12" i="2" s="1"/>
  <c r="C11" i="2"/>
  <c r="K11" i="2" s="1"/>
  <c r="C10" i="2"/>
  <c r="K10" i="2" s="1"/>
  <c r="C9" i="2"/>
  <c r="K9" i="2" s="1"/>
  <c r="C7" i="2"/>
  <c r="C7" i="1"/>
  <c r="K7" i="1" s="1"/>
  <c r="K10" i="1"/>
  <c r="K11" i="1"/>
  <c r="K12" i="1"/>
  <c r="K13" i="1"/>
  <c r="K14" i="1"/>
  <c r="K16" i="1"/>
  <c r="C8" i="1"/>
  <c r="K8" i="1" s="1"/>
  <c r="C9" i="1"/>
  <c r="K9" i="1" s="1"/>
  <c r="C10" i="1"/>
  <c r="C11" i="1"/>
  <c r="C12" i="1"/>
  <c r="C13" i="1"/>
  <c r="C14" i="1"/>
  <c r="C16" i="1"/>
  <c r="B19" i="1"/>
  <c r="B18" i="2" l="1"/>
  <c r="I7" i="2"/>
  <c r="H8" i="2"/>
  <c r="K8" i="2" s="1"/>
  <c r="C18" i="2"/>
  <c r="F19" i="2" s="1"/>
  <c r="K7" i="2"/>
  <c r="C19" i="1"/>
  <c r="I20" i="1" l="1"/>
  <c r="K20" i="1"/>
  <c r="I8" i="2"/>
  <c r="I18" i="2"/>
  <c r="I19" i="2" s="1"/>
  <c r="K18" i="2"/>
  <c r="K19" i="2" s="1"/>
  <c r="H18" i="2"/>
  <c r="E19" i="2"/>
  <c r="F20" i="1"/>
  <c r="G20" i="1"/>
  <c r="H20" i="1"/>
  <c r="E20" i="1"/>
  <c r="H19" i="2"/>
  <c r="G19" i="2"/>
</calcChain>
</file>

<file path=xl/sharedStrings.xml><?xml version="1.0" encoding="utf-8"?>
<sst xmlns="http://schemas.openxmlformats.org/spreadsheetml/2006/main" count="49" uniqueCount="34">
  <si>
    <t>Budget</t>
  </si>
  <si>
    <t>Total</t>
  </si>
  <si>
    <t>Pension</t>
  </si>
  <si>
    <t>TOTAL</t>
  </si>
  <si>
    <t>% share</t>
  </si>
  <si>
    <r>
      <t xml:space="preserve">DRIFTSUDGIFTER  - </t>
    </r>
    <r>
      <rPr>
        <sz val="22"/>
        <color rgb="FFFF0000"/>
        <rFont val="Aptos Narrow"/>
        <family val="2"/>
        <scheme val="minor"/>
      </rPr>
      <t>[år]</t>
    </r>
  </si>
  <si>
    <t>pr. mdr.</t>
  </si>
  <si>
    <t>pr.år</t>
  </si>
  <si>
    <t>Projekt A</t>
  </si>
  <si>
    <t>Projekt B</t>
  </si>
  <si>
    <t>Projekt C</t>
  </si>
  <si>
    <t>OSV…</t>
  </si>
  <si>
    <t>Balance (ikke dækket)</t>
  </si>
  <si>
    <r>
      <t xml:space="preserve">Periode: </t>
    </r>
    <r>
      <rPr>
        <sz val="11"/>
        <color rgb="FFFF0000"/>
        <rFont val="Aptos Narrow"/>
        <family val="2"/>
        <scheme val="minor"/>
      </rPr>
      <t>1.1.2026-31.12.2026</t>
    </r>
  </si>
  <si>
    <t>Projekternes andel</t>
  </si>
  <si>
    <t>Løn</t>
  </si>
  <si>
    <t>Kontorleje</t>
  </si>
  <si>
    <t>El</t>
  </si>
  <si>
    <t>Telefon/internet</t>
  </si>
  <si>
    <t>Forsikringer</t>
  </si>
  <si>
    <t>Bank gebyrer</t>
  </si>
  <si>
    <t>IT og software</t>
  </si>
  <si>
    <t>Kontorartikler</t>
  </si>
  <si>
    <t>revision</t>
  </si>
  <si>
    <t>Osv.</t>
  </si>
  <si>
    <t>DRIFTSUDGIFTER - 2026</t>
  </si>
  <si>
    <t>Pr. mdr.</t>
  </si>
  <si>
    <t>Pr. år</t>
  </si>
  <si>
    <t>Projekt D</t>
  </si>
  <si>
    <t>Periode: 1.1.2026-31.12.2026</t>
  </si>
  <si>
    <t>Løn, projekt koordinator</t>
  </si>
  <si>
    <t>IT og software (Microsoft Office)</t>
  </si>
  <si>
    <t>Kontorartikler (papir, kuglepen mm.)</t>
  </si>
  <si>
    <t>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</si>
</sst>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9" fontId="0" fillId="0" borderId="0" xfId="2" applyFont="1"/>
    <xf numFmtId="164" fontId="2" fillId="0" borderId="0" xfId="1" applyNumberFormat="1" applyFont="1"/>
    <xf numFmtId="164" fontId="0" fillId="0" borderId="0" xfId="1" applyNumberFormat="1" applyFont="1"/>
    <xf numFmtId="164" fontId="0" fillId="3" borderId="0" xfId="1" applyNumberFormat="1" applyFont="1" applyFill="1"/>
    <xf numFmtId="164" fontId="2" fillId="3" borderId="0" xfId="1" applyNumberFormat="1" applyFont="1" applyFill="1"/>
    <xf numFmtId="0" fontId="0" fillId="0" borderId="1" xfId="0" applyBorder="1"/>
    <xf numFmtId="164" fontId="0" fillId="0" borderId="1" xfId="1" applyNumberFormat="1" applyFont="1" applyBorder="1"/>
    <xf numFmtId="0" fontId="3" fillId="0" borderId="2" xfId="0" applyFont="1" applyBorder="1"/>
    <xf numFmtId="164" fontId="3" fillId="0" borderId="2" xfId="1" applyNumberFormat="1" applyFont="1" applyBorder="1"/>
    <xf numFmtId="164" fontId="3" fillId="3" borderId="0" xfId="1" applyNumberFormat="1" applyFont="1" applyFill="1"/>
    <xf numFmtId="0" fontId="0" fillId="0" borderId="2" xfId="0" applyBorder="1"/>
    <xf numFmtId="164" fontId="0" fillId="0" borderId="2" xfId="1" applyNumberFormat="1" applyFont="1" applyBorder="1"/>
    <xf numFmtId="0" fontId="2" fillId="0" borderId="1" xfId="0" applyFont="1" applyBorder="1"/>
    <xf numFmtId="164" fontId="0" fillId="3" borderId="0" xfId="1" applyNumberFormat="1" applyFont="1" applyFill="1" applyAlignment="1">
      <alignment horizontal="center"/>
    </xf>
    <xf numFmtId="164" fontId="0" fillId="3" borderId="0" xfId="1" applyNumberFormat="1" applyFont="1" applyFill="1" applyAlignment="1">
      <alignment horizontal="center" wrapText="1"/>
    </xf>
    <xf numFmtId="0" fontId="4" fillId="2" borderId="0" xfId="0" applyFont="1" applyFill="1" applyAlignment="1">
      <alignment horizontal="center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9E667-134C-4E3A-8B1E-2BF9E5838CD7}">
  <dimension ref="A1:K20"/>
  <sheetViews>
    <sheetView workbookViewId="0">
      <selection activeCell="K24" sqref="K24"/>
    </sheetView>
  </sheetViews>
  <sheetFormatPr defaultRowHeight="15" x14ac:dyDescent="0.25"/>
  <cols>
    <col min="1" max="1" width="34.5703125" customWidth="1"/>
    <col min="2" max="2" width="10.42578125" style="3" bestFit="1" customWidth="1"/>
    <col min="3" max="3" width="8.7109375" style="3"/>
    <col min="4" max="4" width="1.85546875" style="3" customWidth="1"/>
    <col min="5" max="8" width="11.42578125" style="3" bestFit="1" customWidth="1"/>
    <col min="9" max="9" width="11.42578125" style="3" customWidth="1"/>
    <col min="10" max="10" width="1.85546875" style="3" customWidth="1"/>
    <col min="11" max="11" width="12.5703125" style="3" customWidth="1"/>
  </cols>
  <sheetData>
    <row r="1" spans="1:11" ht="28.5" x14ac:dyDescent="0.45">
      <c r="A1" s="16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t="s">
        <v>13</v>
      </c>
      <c r="B2" s="2"/>
    </row>
    <row r="4" spans="1:11" x14ac:dyDescent="0.25">
      <c r="B4" s="14" t="s">
        <v>0</v>
      </c>
      <c r="C4" s="14"/>
      <c r="E4" s="14" t="s">
        <v>14</v>
      </c>
      <c r="F4" s="14"/>
      <c r="G4" s="14"/>
      <c r="H4" s="14"/>
      <c r="I4" s="14"/>
      <c r="K4" s="15" t="s">
        <v>12</v>
      </c>
    </row>
    <row r="5" spans="1:11" x14ac:dyDescent="0.25">
      <c r="B5" s="4" t="s">
        <v>6</v>
      </c>
      <c r="C5" s="4" t="s">
        <v>7</v>
      </c>
      <c r="E5" s="4" t="s">
        <v>8</v>
      </c>
      <c r="F5" s="4" t="s">
        <v>9</v>
      </c>
      <c r="G5" s="4" t="s">
        <v>10</v>
      </c>
      <c r="H5" s="5" t="s">
        <v>11</v>
      </c>
      <c r="I5" s="10" t="s">
        <v>1</v>
      </c>
      <c r="K5" s="15"/>
    </row>
    <row r="6" spans="1:11" x14ac:dyDescent="0.25">
      <c r="I6" s="3">
        <f>SUM(E6:H6)</f>
        <v>0</v>
      </c>
    </row>
    <row r="7" spans="1:11" x14ac:dyDescent="0.25">
      <c r="A7" t="s">
        <v>15</v>
      </c>
      <c r="C7" s="3">
        <f>B7*12</f>
        <v>0</v>
      </c>
      <c r="I7" s="3">
        <f t="shared" ref="I7:I17" si="0">SUM(E7:H7)</f>
        <v>0</v>
      </c>
      <c r="K7" s="3">
        <f>C7-SUM(E7:H7)</f>
        <v>0</v>
      </c>
    </row>
    <row r="8" spans="1:11" x14ac:dyDescent="0.25">
      <c r="A8" t="s">
        <v>2</v>
      </c>
      <c r="C8" s="3">
        <f t="shared" ref="C8:C17" si="1">B8*12</f>
        <v>0</v>
      </c>
      <c r="I8" s="3">
        <f t="shared" si="0"/>
        <v>0</v>
      </c>
      <c r="K8" s="3">
        <f t="shared" ref="K8:K17" si="2">C8-SUM(E8:H8)</f>
        <v>0</v>
      </c>
    </row>
    <row r="9" spans="1:11" x14ac:dyDescent="0.25">
      <c r="A9" t="s">
        <v>16</v>
      </c>
      <c r="C9" s="3">
        <f t="shared" si="1"/>
        <v>0</v>
      </c>
      <c r="I9" s="3">
        <f t="shared" si="0"/>
        <v>0</v>
      </c>
      <c r="K9" s="3">
        <f t="shared" si="2"/>
        <v>0</v>
      </c>
    </row>
    <row r="10" spans="1:11" x14ac:dyDescent="0.25">
      <c r="A10" t="s">
        <v>17</v>
      </c>
      <c r="C10" s="3">
        <f t="shared" si="1"/>
        <v>0</v>
      </c>
      <c r="I10" s="3">
        <f t="shared" si="0"/>
        <v>0</v>
      </c>
      <c r="K10" s="3">
        <f t="shared" si="2"/>
        <v>0</v>
      </c>
    </row>
    <row r="11" spans="1:11" x14ac:dyDescent="0.25">
      <c r="A11" t="s">
        <v>18</v>
      </c>
      <c r="C11" s="3">
        <f t="shared" si="1"/>
        <v>0</v>
      </c>
      <c r="I11" s="3">
        <f t="shared" si="0"/>
        <v>0</v>
      </c>
      <c r="K11" s="3">
        <f t="shared" si="2"/>
        <v>0</v>
      </c>
    </row>
    <row r="12" spans="1:11" x14ac:dyDescent="0.25">
      <c r="A12" t="s">
        <v>19</v>
      </c>
      <c r="C12" s="3">
        <f t="shared" si="1"/>
        <v>0</v>
      </c>
      <c r="I12" s="3">
        <f t="shared" si="0"/>
        <v>0</v>
      </c>
      <c r="K12" s="3">
        <f t="shared" si="2"/>
        <v>0</v>
      </c>
    </row>
    <row r="13" spans="1:11" x14ac:dyDescent="0.25">
      <c r="A13" t="s">
        <v>20</v>
      </c>
      <c r="C13" s="3">
        <f t="shared" si="1"/>
        <v>0</v>
      </c>
      <c r="I13" s="3">
        <f t="shared" si="0"/>
        <v>0</v>
      </c>
      <c r="K13" s="3">
        <f t="shared" si="2"/>
        <v>0</v>
      </c>
    </row>
    <row r="14" spans="1:11" x14ac:dyDescent="0.25">
      <c r="A14" t="s">
        <v>21</v>
      </c>
      <c r="C14" s="3">
        <f t="shared" si="1"/>
        <v>0</v>
      </c>
      <c r="I14" s="3">
        <f t="shared" si="0"/>
        <v>0</v>
      </c>
      <c r="K14" s="3">
        <f t="shared" si="2"/>
        <v>0</v>
      </c>
    </row>
    <row r="15" spans="1:11" x14ac:dyDescent="0.25">
      <c r="A15" t="s">
        <v>22</v>
      </c>
      <c r="C15" s="3">
        <f t="shared" si="1"/>
        <v>0</v>
      </c>
      <c r="I15" s="3">
        <f t="shared" si="0"/>
        <v>0</v>
      </c>
      <c r="K15" s="3">
        <f t="shared" si="2"/>
        <v>0</v>
      </c>
    </row>
    <row r="16" spans="1:11" x14ac:dyDescent="0.25">
      <c r="A16" t="s">
        <v>23</v>
      </c>
      <c r="C16" s="3">
        <f t="shared" si="1"/>
        <v>0</v>
      </c>
      <c r="I16" s="3">
        <f t="shared" si="0"/>
        <v>0</v>
      </c>
      <c r="K16" s="3">
        <f t="shared" si="2"/>
        <v>0</v>
      </c>
    </row>
    <row r="17" spans="1:11" x14ac:dyDescent="0.25">
      <c r="A17" s="13" t="s">
        <v>24</v>
      </c>
      <c r="B17" s="7"/>
      <c r="C17" s="7">
        <f t="shared" si="1"/>
        <v>0</v>
      </c>
      <c r="D17" s="7"/>
      <c r="E17" s="7"/>
      <c r="F17" s="7"/>
      <c r="G17" s="7"/>
      <c r="H17" s="7"/>
      <c r="I17" s="7">
        <f t="shared" si="0"/>
        <v>0</v>
      </c>
      <c r="J17" s="7"/>
      <c r="K17" s="7">
        <f t="shared" si="2"/>
        <v>0</v>
      </c>
    </row>
    <row r="19" spans="1:11" ht="15.75" thickBot="1" x14ac:dyDescent="0.3">
      <c r="A19" s="11" t="s">
        <v>3</v>
      </c>
      <c r="B19" s="12">
        <f>SUM(B7:B17)</f>
        <v>0</v>
      </c>
      <c r="C19" s="12">
        <f>SUM(C7:C17)</f>
        <v>0</v>
      </c>
      <c r="D19" s="12"/>
      <c r="E19" s="12">
        <f>SUM(E7:E17)</f>
        <v>0</v>
      </c>
      <c r="F19" s="12">
        <f>SUM(F7:F17)</f>
        <v>0</v>
      </c>
      <c r="G19" s="12">
        <f>SUM(G7:G17)</f>
        <v>0</v>
      </c>
      <c r="H19" s="12">
        <f>SUM(H7:H17)</f>
        <v>0</v>
      </c>
      <c r="I19" s="12">
        <f>SUM(I6:I17)</f>
        <v>0</v>
      </c>
      <c r="J19" s="12"/>
      <c r="K19" s="12">
        <f>SUM(K6:K17)</f>
        <v>0</v>
      </c>
    </row>
    <row r="20" spans="1:11" ht="15.75" thickTop="1" x14ac:dyDescent="0.25">
      <c r="A20" t="s">
        <v>4</v>
      </c>
      <c r="E20" s="1" t="e">
        <f>E19/$C$19</f>
        <v>#DIV/0!</v>
      </c>
      <c r="F20" s="1" t="e">
        <f t="shared" ref="F20:H20" si="3">F19/$C$19</f>
        <v>#DIV/0!</v>
      </c>
      <c r="G20" s="1" t="e">
        <f t="shared" si="3"/>
        <v>#DIV/0!</v>
      </c>
      <c r="H20" s="1" t="e">
        <f t="shared" si="3"/>
        <v>#DIV/0!</v>
      </c>
      <c r="I20" s="1" t="e">
        <f>I19/C19</f>
        <v>#DIV/0!</v>
      </c>
      <c r="K20" s="1" t="e">
        <f>K19/C19</f>
        <v>#DIV/0!</v>
      </c>
    </row>
  </sheetData>
  <mergeCells count="4">
    <mergeCell ref="B4:C4"/>
    <mergeCell ref="K4:K5"/>
    <mergeCell ref="A1:K1"/>
    <mergeCell ref="E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C3D61-3121-45E7-B4A2-6599D82F89FA}">
  <dimension ref="A1:K19"/>
  <sheetViews>
    <sheetView tabSelected="1" workbookViewId="0">
      <selection activeCell="A29" sqref="A29"/>
    </sheetView>
  </sheetViews>
  <sheetFormatPr defaultRowHeight="15" x14ac:dyDescent="0.25"/>
  <cols>
    <col min="1" max="1" width="34.5703125" customWidth="1"/>
    <col min="2" max="2" width="10.28515625" style="3" bestFit="1" customWidth="1"/>
    <col min="3" max="3" width="11.140625" style="3" bestFit="1" customWidth="1"/>
    <col min="4" max="4" width="1.85546875" style="3" customWidth="1"/>
    <col min="5" max="8" width="11.5703125" style="3" bestFit="1" customWidth="1"/>
    <col min="9" max="9" width="11.5703125" style="3" customWidth="1"/>
    <col min="10" max="10" width="1.85546875" style="3" customWidth="1"/>
    <col min="11" max="11" width="12.5703125" style="3" customWidth="1"/>
  </cols>
  <sheetData>
    <row r="1" spans="1:11" ht="28.5" x14ac:dyDescent="0.45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t="s">
        <v>29</v>
      </c>
      <c r="B2" s="2"/>
    </row>
    <row r="4" spans="1:11" x14ac:dyDescent="0.25">
      <c r="B4" s="14" t="s">
        <v>0</v>
      </c>
      <c r="C4" s="14"/>
      <c r="E4" s="14" t="s">
        <v>14</v>
      </c>
      <c r="F4" s="14"/>
      <c r="G4" s="14"/>
      <c r="H4" s="14"/>
      <c r="I4" s="14"/>
      <c r="K4" s="15" t="s">
        <v>12</v>
      </c>
    </row>
    <row r="5" spans="1:11" x14ac:dyDescent="0.25">
      <c r="B5" s="4" t="s">
        <v>26</v>
      </c>
      <c r="C5" s="4" t="s">
        <v>27</v>
      </c>
      <c r="E5" s="4" t="s">
        <v>8</v>
      </c>
      <c r="F5" s="4" t="s">
        <v>9</v>
      </c>
      <c r="G5" s="4" t="s">
        <v>10</v>
      </c>
      <c r="H5" s="4" t="s">
        <v>28</v>
      </c>
      <c r="I5" s="10" t="s">
        <v>1</v>
      </c>
      <c r="K5" s="15"/>
    </row>
    <row r="7" spans="1:11" x14ac:dyDescent="0.25">
      <c r="A7" t="s">
        <v>30</v>
      </c>
      <c r="B7" s="3">
        <v>15000</v>
      </c>
      <c r="C7" s="3">
        <f>B7*12</f>
        <v>180000</v>
      </c>
      <c r="E7" s="3">
        <f>5000*12</f>
        <v>60000</v>
      </c>
      <c r="F7" s="3">
        <f>3000*12</f>
        <v>36000</v>
      </c>
      <c r="G7" s="3">
        <f>4000*12</f>
        <v>48000</v>
      </c>
      <c r="H7" s="3">
        <f>1500*12</f>
        <v>18000</v>
      </c>
      <c r="I7" s="3">
        <f>SUM(E7:H7)</f>
        <v>162000</v>
      </c>
      <c r="K7" s="3">
        <f>C7-SUM(E7:H7)</f>
        <v>18000</v>
      </c>
    </row>
    <row r="8" spans="1:11" x14ac:dyDescent="0.25">
      <c r="A8" t="s">
        <v>2</v>
      </c>
      <c r="B8" s="3">
        <f>B7*0.11</f>
        <v>1650</v>
      </c>
      <c r="C8" s="3">
        <f t="shared" ref="C8:C15" si="0">B8*12</f>
        <v>19800</v>
      </c>
      <c r="E8" s="3">
        <f>E7*0.11</f>
        <v>6600</v>
      </c>
      <c r="F8" s="3">
        <f t="shared" ref="F8:H8" si="1">F7*0.11</f>
        <v>3960</v>
      </c>
      <c r="G8" s="3">
        <f t="shared" si="1"/>
        <v>5280</v>
      </c>
      <c r="H8" s="3">
        <f t="shared" si="1"/>
        <v>1980</v>
      </c>
      <c r="I8" s="3">
        <f t="shared" ref="I8:I16" si="2">SUM(E8:H8)</f>
        <v>17820</v>
      </c>
      <c r="K8" s="3">
        <f t="shared" ref="K8:K16" si="3">C8-SUM(E8:H8)</f>
        <v>1980</v>
      </c>
    </row>
    <row r="9" spans="1:11" x14ac:dyDescent="0.25">
      <c r="A9" t="s">
        <v>16</v>
      </c>
      <c r="B9" s="3">
        <v>5000</v>
      </c>
      <c r="C9" s="3">
        <f t="shared" si="0"/>
        <v>60000</v>
      </c>
      <c r="E9" s="3">
        <v>20000</v>
      </c>
      <c r="F9" s="3">
        <v>15000</v>
      </c>
      <c r="G9" s="3">
        <v>15000</v>
      </c>
      <c r="H9" s="3">
        <v>10000</v>
      </c>
      <c r="I9" s="3">
        <f t="shared" si="2"/>
        <v>60000</v>
      </c>
      <c r="K9" s="3">
        <f t="shared" si="3"/>
        <v>0</v>
      </c>
    </row>
    <row r="10" spans="1:11" x14ac:dyDescent="0.25">
      <c r="A10" t="s">
        <v>17</v>
      </c>
      <c r="B10" s="3">
        <v>500</v>
      </c>
      <c r="C10" s="3">
        <f t="shared" si="0"/>
        <v>6000</v>
      </c>
      <c r="E10" s="3">
        <v>2000</v>
      </c>
      <c r="F10" s="3">
        <v>1000</v>
      </c>
      <c r="G10" s="3">
        <v>1000</v>
      </c>
      <c r="H10" s="3">
        <v>1000</v>
      </c>
      <c r="I10" s="3">
        <f t="shared" si="2"/>
        <v>5000</v>
      </c>
      <c r="K10" s="3">
        <f t="shared" si="3"/>
        <v>1000</v>
      </c>
    </row>
    <row r="11" spans="1:11" x14ac:dyDescent="0.25">
      <c r="A11" t="s">
        <v>18</v>
      </c>
      <c r="B11" s="3">
        <v>750</v>
      </c>
      <c r="C11" s="3">
        <f t="shared" si="0"/>
        <v>9000</v>
      </c>
      <c r="E11" s="3">
        <v>2000</v>
      </c>
      <c r="F11" s="3">
        <v>2000</v>
      </c>
      <c r="G11" s="3">
        <v>2000</v>
      </c>
      <c r="H11" s="3">
        <v>2000</v>
      </c>
      <c r="I11" s="3">
        <f t="shared" si="2"/>
        <v>8000</v>
      </c>
      <c r="K11" s="3">
        <f t="shared" si="3"/>
        <v>1000</v>
      </c>
    </row>
    <row r="12" spans="1:11" x14ac:dyDescent="0.25">
      <c r="A12" t="s">
        <v>19</v>
      </c>
      <c r="B12" s="3">
        <v>750</v>
      </c>
      <c r="C12" s="3">
        <f t="shared" si="0"/>
        <v>9000</v>
      </c>
      <c r="E12" s="3">
        <v>1750</v>
      </c>
      <c r="F12" s="3">
        <v>1500</v>
      </c>
      <c r="G12" s="3">
        <v>1500</v>
      </c>
      <c r="H12" s="3">
        <v>1250</v>
      </c>
      <c r="I12" s="3">
        <f t="shared" si="2"/>
        <v>6000</v>
      </c>
      <c r="K12" s="3">
        <f t="shared" si="3"/>
        <v>3000</v>
      </c>
    </row>
    <row r="13" spans="1:11" x14ac:dyDescent="0.25">
      <c r="A13" t="s">
        <v>20</v>
      </c>
      <c r="B13" s="3">
        <f>C13/12</f>
        <v>25</v>
      </c>
      <c r="C13" s="3">
        <v>300</v>
      </c>
      <c r="E13" s="3">
        <v>200</v>
      </c>
      <c r="F13" s="3">
        <v>0</v>
      </c>
      <c r="G13" s="3">
        <v>100</v>
      </c>
      <c r="H13" s="3">
        <v>0</v>
      </c>
      <c r="I13" s="3">
        <f t="shared" si="2"/>
        <v>300</v>
      </c>
      <c r="K13" s="3">
        <f t="shared" si="3"/>
        <v>0</v>
      </c>
    </row>
    <row r="14" spans="1:11" x14ac:dyDescent="0.25">
      <c r="A14" t="s">
        <v>31</v>
      </c>
      <c r="B14" s="3">
        <v>250</v>
      </c>
      <c r="C14" s="3">
        <f t="shared" si="0"/>
        <v>3000</v>
      </c>
      <c r="E14" s="3">
        <v>1000</v>
      </c>
      <c r="F14" s="3">
        <v>750</v>
      </c>
      <c r="G14" s="3">
        <v>750</v>
      </c>
      <c r="H14" s="3">
        <v>500</v>
      </c>
      <c r="I14" s="3">
        <f t="shared" si="2"/>
        <v>3000</v>
      </c>
      <c r="K14" s="3">
        <f t="shared" si="3"/>
        <v>0</v>
      </c>
    </row>
    <row r="15" spans="1:11" x14ac:dyDescent="0.25">
      <c r="A15" t="s">
        <v>32</v>
      </c>
      <c r="B15" s="3">
        <v>500</v>
      </c>
      <c r="C15" s="3">
        <f t="shared" si="0"/>
        <v>6000</v>
      </c>
      <c r="E15" s="3">
        <v>1500</v>
      </c>
      <c r="F15" s="3">
        <v>1000</v>
      </c>
      <c r="G15" s="3">
        <v>1000</v>
      </c>
      <c r="H15" s="3">
        <v>1000</v>
      </c>
      <c r="I15" s="3">
        <f t="shared" si="2"/>
        <v>4500</v>
      </c>
      <c r="K15" s="3">
        <f t="shared" si="3"/>
        <v>1500</v>
      </c>
    </row>
    <row r="16" spans="1:11" x14ac:dyDescent="0.25">
      <c r="A16" s="6" t="s">
        <v>33</v>
      </c>
      <c r="B16" s="7">
        <f>C16/12</f>
        <v>4166.666666666667</v>
      </c>
      <c r="C16" s="7">
        <v>50000</v>
      </c>
      <c r="D16" s="7"/>
      <c r="E16" s="7">
        <v>18000</v>
      </c>
      <c r="F16" s="7">
        <v>11000</v>
      </c>
      <c r="G16" s="7">
        <v>13000</v>
      </c>
      <c r="H16" s="7">
        <v>4500</v>
      </c>
      <c r="I16" s="7">
        <f t="shared" si="2"/>
        <v>46500</v>
      </c>
      <c r="J16" s="7"/>
      <c r="K16" s="7">
        <f t="shared" si="3"/>
        <v>3500</v>
      </c>
    </row>
    <row r="18" spans="1:11" ht="15.75" thickBot="1" x14ac:dyDescent="0.3">
      <c r="A18" s="8" t="s">
        <v>3</v>
      </c>
      <c r="B18" s="9">
        <f>SUM(B7:B16)</f>
        <v>28591.666666666668</v>
      </c>
      <c r="C18" s="9">
        <f>SUM(C7:C16)</f>
        <v>343100</v>
      </c>
      <c r="D18" s="9"/>
      <c r="E18" s="9">
        <f>SUM(E7:E16)</f>
        <v>113050</v>
      </c>
      <c r="F18" s="9">
        <f>SUM(F7:F16)</f>
        <v>72210</v>
      </c>
      <c r="G18" s="9">
        <f>SUM(G7:G16)</f>
        <v>87630</v>
      </c>
      <c r="H18" s="9">
        <f>SUM(H7:H16)</f>
        <v>40230</v>
      </c>
      <c r="I18" s="9">
        <f>SUM(I7:I16)</f>
        <v>313120</v>
      </c>
      <c r="J18" s="9"/>
      <c r="K18" s="9">
        <f>SUM(K7:K16)</f>
        <v>29980</v>
      </c>
    </row>
    <row r="19" spans="1:11" ht="15.75" thickTop="1" x14ac:dyDescent="0.25">
      <c r="A19" t="s">
        <v>4</v>
      </c>
      <c r="E19" s="1">
        <f>E18/$C$18</f>
        <v>0.32949577382687262</v>
      </c>
      <c r="F19" s="1">
        <f t="shared" ref="F19:H19" si="4">F18/$C$18</f>
        <v>0.21046342174293209</v>
      </c>
      <c r="G19" s="1">
        <f t="shared" si="4"/>
        <v>0.25540658700087437</v>
      </c>
      <c r="H19" s="1">
        <f t="shared" si="4"/>
        <v>0.11725444476828913</v>
      </c>
      <c r="I19" s="1">
        <f>I18/C18</f>
        <v>0.91262022733896819</v>
      </c>
      <c r="K19" s="1">
        <f>K18/C18</f>
        <v>8.7379772661031765E-2</v>
      </c>
    </row>
  </sheetData>
  <mergeCells count="4">
    <mergeCell ref="A1:K1"/>
    <mergeCell ref="B4:C4"/>
    <mergeCell ref="K4:K5"/>
    <mergeCell ref="E4:I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6A4EA8CD694A448AAF29FEB1A8F245" ma:contentTypeVersion="19" ma:contentTypeDescription="Opret et nyt dokument." ma:contentTypeScope="" ma:versionID="474f1ef26ca6fe656ab441211255eda4">
  <xsd:schema xmlns:xsd="http://www.w3.org/2001/XMLSchema" xmlns:xs="http://www.w3.org/2001/XMLSchema" xmlns:p="http://schemas.microsoft.com/office/2006/metadata/properties" xmlns:ns2="0a33e1fb-23dc-4222-ac46-473c6a01316b" xmlns:ns3="3b2effea-7677-426a-abfa-e08815e88a3e" targetNamespace="http://schemas.microsoft.com/office/2006/metadata/properties" ma:root="true" ma:fieldsID="1a372d689c6f8e7a019b9c64c2e0bb72" ns2:_="" ns3:_="">
    <xsd:import namespace="0a33e1fb-23dc-4222-ac46-473c6a01316b"/>
    <xsd:import namespace="3b2effea-7677-426a-abfa-e08815e88a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3e1fb-23dc-4222-ac46-473c6a0131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c9f317a3-9525-4bf5-b194-1869bb4e8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effea-7677-426a-abfa-e08815e88a3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39cca5-46db-42bf-aa82-13451054610f}" ma:internalName="TaxCatchAll" ma:showField="CatchAllData" ma:web="3b2effea-7677-426a-abfa-e08815e88a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2effea-7677-426a-abfa-e08815e88a3e" xsi:nil="true"/>
    <lcf76f155ced4ddcb4097134ff3c332f xmlns="0a33e1fb-23dc-4222-ac46-473c6a0131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96393D-B765-455B-86A2-916C1FABA1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33e1fb-23dc-4222-ac46-473c6a01316b"/>
    <ds:schemaRef ds:uri="3b2effea-7677-426a-abfa-e08815e88a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D80828-0C4F-420E-97E7-FA5B28F3A0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F1E0F2-4AD0-466A-8C3A-FBE4F7C66C0D}">
  <ds:schemaRefs>
    <ds:schemaRef ds:uri="http://schemas.microsoft.com/office/2006/metadata/properties"/>
    <ds:schemaRef ds:uri="http://schemas.microsoft.com/office/infopath/2007/PartnerControls"/>
    <ds:schemaRef ds:uri="3b2effea-7677-426a-abfa-e08815e88a3e"/>
    <ds:schemaRef ds:uri="0a33e1fb-23dc-4222-ac46-473c6a0131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Skabelon</vt:lpstr>
      <vt:lpstr>Eksempel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Alberte Maimburg</dc:creator>
  <cp:keywords/>
  <dc:description/>
  <cp:lastModifiedBy>Gunnur Òsk Bjarnadóttir Johansen</cp:lastModifiedBy>
  <cp:revision/>
  <dcterms:created xsi:type="dcterms:W3CDTF">2025-12-08T13:01:26Z</dcterms:created>
  <dcterms:modified xsi:type="dcterms:W3CDTF">2026-04-08T08:50:48Z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0x010100DF6A4EA8CD694A448AAF29FEB1A8F245</vt:lpwstr>
  </property>
  <property fmtid="{D5CDD505-2E9C-101B-9397-08002B2CF9AE}" pid="3" name="MediaServiceImageTags">
    <vt:lpwstr/>
  </property>
</Properties>
</file>